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15" windowHeight="63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'Foglio1'!$A$1:$C$28</definedName>
  </definedNames>
  <calcPr fullCalcOnLoad="1"/>
</workbook>
</file>

<file path=xl/sharedStrings.xml><?xml version="1.0" encoding="utf-8"?>
<sst xmlns="http://schemas.openxmlformats.org/spreadsheetml/2006/main" count="53" uniqueCount="47">
  <si>
    <t>Quadro economico per Lavori ed Arredi - Neuroradiologia</t>
  </si>
  <si>
    <t>Opere edili</t>
  </si>
  <si>
    <t>Demolizioni, ricostruzioni e opere di finitura</t>
  </si>
  <si>
    <t xml:space="preserve"> </t>
  </si>
  <si>
    <t>Radioprotezionistica</t>
  </si>
  <si>
    <t>Arredi fissi ed a misura</t>
  </si>
  <si>
    <t>Arredi mobili</t>
  </si>
  <si>
    <t>Impianti Meccanici</t>
  </si>
  <si>
    <t>Impianti forza motrice ed illuminazione</t>
  </si>
  <si>
    <t>Indagini geologiche e strutturali (iva inclusa);</t>
  </si>
  <si>
    <t>Spese tecniche relative al verificatore (iva inclusa);</t>
  </si>
  <si>
    <t>Spese per pubblicità</t>
  </si>
  <si>
    <t>Demolizioni ricostruzioni e finiture</t>
  </si>
  <si>
    <t>Impianto meccanici (climatizzaizone, idrico sanitario e gas medicali)</t>
  </si>
  <si>
    <t>Impianti TV, chiamata infermieri, trasmissione dati e telefonico</t>
  </si>
  <si>
    <t>b.1</t>
  </si>
  <si>
    <t>b.2</t>
  </si>
  <si>
    <t>b.3</t>
  </si>
  <si>
    <t>C) TOTALE DELLE SOMME A DISPOSIZIONE</t>
  </si>
  <si>
    <t xml:space="preserve"> TOTALE </t>
  </si>
  <si>
    <t>NEURORADIOLOGIA - QUADRO ECONOMICO</t>
  </si>
  <si>
    <t>A) APPARECCHIATURE</t>
  </si>
  <si>
    <t>B) LAVORI</t>
  </si>
  <si>
    <t>B) TOTALE LAVORI E ONERI DI SICUREZZA</t>
  </si>
  <si>
    <t xml:space="preserve">Apparecchiature e arredi sanitari </t>
  </si>
  <si>
    <t xml:space="preserve">IMPORTO A BASE D'ASTA LAVORI </t>
  </si>
  <si>
    <t>A) TOTALE APPARECCHIATURE E ARREDI SANITARI</t>
  </si>
  <si>
    <t>IMPORTO A BASE D'ASTA APPARECCHIATURE</t>
  </si>
  <si>
    <t>b.4</t>
  </si>
  <si>
    <t>b.5</t>
  </si>
  <si>
    <t>b.6</t>
  </si>
  <si>
    <t>b.7</t>
  </si>
  <si>
    <t>Spostamenti apparecchiature ISMETT e upgrade IVA inclusa</t>
  </si>
  <si>
    <t>D) SOMME A DISPOSIZIONE DELLA STAZIONE APPALTANTE</t>
  </si>
  <si>
    <t>d.1</t>
  </si>
  <si>
    <t>d.2</t>
  </si>
  <si>
    <t>d.3</t>
  </si>
  <si>
    <t>d.4</t>
  </si>
  <si>
    <t>d.5</t>
  </si>
  <si>
    <t>I.V.A., eventuali altre imposte e contributi sui lavori e apparecchiature (10%) C;</t>
  </si>
  <si>
    <t>Spese tecniche per collaudo amministrativo e collaudo statico in corso d'opera e finale (IVA inclusa);</t>
  </si>
  <si>
    <t>Spese e incentivi per attività tecnico amministrative connesse alla progettazione (ai sensi dell'articolo 92 del D.lgs.163/2006) 2% B;</t>
  </si>
  <si>
    <t>IMPORTO A BASE D'ASTA COMPRESO MANOD'OPERA</t>
  </si>
  <si>
    <t>di cui oneri di sicurezza non soggetti a ribasso d'asta</t>
  </si>
  <si>
    <t>C) IMPORTO COMPLESSIVO DELL'APPALTO A+B</t>
  </si>
  <si>
    <t>a.1</t>
  </si>
  <si>
    <t xml:space="preserve"> DI CUI ONERI DI SICUREZZA NON SOGGETTI A RIBASSO D'ASTA a.1+b.1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</si>
</sst>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</numFmts>
  <fonts count="25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Calibri"/>
      <family val="2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/>
      <right style="medium"/>
      <top>
        <color indexed="63"/>
      </top>
      <bottom/>
    </border>
    <border>
      <left style="medium"/>
      <right style="medium"/>
      <top style="medium"/>
      <bottom style="medium"/>
    </border>
    <border>
      <left style="medium"/>
      <right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8" fontId="4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8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0" fontId="0" fillId="0" borderId="11" xfId="0" applyBorder="1" applyAlignment="1">
      <alignment horizontal="left"/>
    </xf>
    <xf numFmtId="0" fontId="6" fillId="0" borderId="11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8" fontId="7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0" fillId="16" borderId="12" xfId="0" applyFill="1" applyBorder="1" applyAlignment="1">
      <alignment/>
    </xf>
    <xf numFmtId="0" fontId="3" fillId="16" borderId="13" xfId="0" applyFont="1" applyFill="1" applyBorder="1" applyAlignment="1">
      <alignment horizontal="center"/>
    </xf>
    <xf numFmtId="0" fontId="0" fillId="16" borderId="14" xfId="0" applyFill="1" applyBorder="1" applyAlignment="1">
      <alignment/>
    </xf>
    <xf numFmtId="0" fontId="3" fillId="16" borderId="12" xfId="0" applyFont="1" applyFill="1" applyBorder="1" applyAlignment="1">
      <alignment horizontal="center"/>
    </xf>
    <xf numFmtId="8" fontId="3" fillId="16" borderId="14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8" fontId="4" fillId="0" borderId="10" xfId="0" applyNumberFormat="1" applyFont="1" applyBorder="1" applyAlignment="1">
      <alignment horizontal="right"/>
    </xf>
    <xf numFmtId="8" fontId="3" fillId="0" borderId="10" xfId="0" applyNumberFormat="1" applyFont="1" applyFill="1" applyBorder="1" applyAlignment="1">
      <alignment horizontal="right"/>
    </xf>
    <xf numFmtId="8" fontId="8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8" fontId="3" fillId="0" borderId="1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8" fillId="0" borderId="0" xfId="0" applyFont="1" applyBorder="1" applyAlignment="1">
      <alignment wrapText="1"/>
    </xf>
    <xf numFmtId="8" fontId="3" fillId="0" borderId="17" xfId="0" applyNumberFormat="1" applyFont="1" applyBorder="1" applyAlignment="1">
      <alignment horizontal="right"/>
    </xf>
    <xf numFmtId="8" fontId="3" fillId="0" borderId="18" xfId="0" applyNumberFormat="1" applyFont="1" applyBorder="1" applyAlignment="1">
      <alignment horizontal="right"/>
    </xf>
    <xf numFmtId="8" fontId="0" fillId="16" borderId="19" xfId="0" applyNumberFormat="1" applyFill="1" applyBorder="1" applyAlignment="1">
      <alignment/>
    </xf>
    <xf numFmtId="0" fontId="0" fillId="0" borderId="20" xfId="0" applyBorder="1" applyAlignment="1">
      <alignment/>
    </xf>
    <xf numFmtId="8" fontId="4" fillId="0" borderId="17" xfId="0" applyNumberFormat="1" applyFont="1" applyFill="1" applyBorder="1" applyAlignment="1">
      <alignment/>
    </xf>
    <xf numFmtId="0" fontId="0" fillId="16" borderId="21" xfId="0" applyFill="1" applyBorder="1" applyAlignment="1">
      <alignment/>
    </xf>
    <xf numFmtId="0" fontId="4" fillId="16" borderId="22" xfId="0" applyFont="1" applyFill="1" applyBorder="1" applyAlignment="1">
      <alignment horizontal="right"/>
    </xf>
    <xf numFmtId="8" fontId="4" fillId="16" borderId="23" xfId="0" applyNumberFormat="1" applyFont="1" applyFill="1" applyBorder="1" applyAlignment="1">
      <alignment/>
    </xf>
    <xf numFmtId="8" fontId="24" fillId="0" borderId="24" xfId="0" applyNumberFormat="1" applyFont="1" applyBorder="1" applyAlignment="1">
      <alignment/>
    </xf>
    <xf numFmtId="0" fontId="5" fillId="17" borderId="12" xfId="0" applyFont="1" applyFill="1" applyBorder="1" applyAlignment="1">
      <alignment horizontal="center"/>
    </xf>
    <xf numFmtId="0" fontId="5" fillId="17" borderId="13" xfId="0" applyFont="1" applyFill="1" applyBorder="1" applyAlignment="1">
      <alignment horizontal="center"/>
    </xf>
    <xf numFmtId="0" fontId="5" fillId="17" borderId="14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D28" sqref="A1:D28"/>
    </sheetView>
  </sheetViews>
  <sheetFormatPr defaultColWidth="9.140625" defaultRowHeight="15"/>
  <cols>
    <col min="2" max="2" width="61.140625" style="0" customWidth="1"/>
    <col min="3" max="3" width="13.28125" style="0" bestFit="1" customWidth="1"/>
    <col min="4" max="4" width="15.00390625" style="0" customWidth="1"/>
    <col min="5" max="5" width="12.7109375" style="0" bestFit="1" customWidth="1"/>
    <col min="7" max="7" width="44.8515625" style="0" bestFit="1" customWidth="1"/>
    <col min="8" max="8" width="11.7109375" style="0" bestFit="1" customWidth="1"/>
  </cols>
  <sheetData>
    <row r="1" spans="1:3" ht="15.75" thickBot="1">
      <c r="A1" s="51" t="s">
        <v>20</v>
      </c>
      <c r="B1" s="52"/>
      <c r="C1" s="53"/>
    </row>
    <row r="2" spans="1:4" ht="15.75" thickBot="1">
      <c r="A2" s="27"/>
      <c r="B2" s="25" t="s">
        <v>21</v>
      </c>
      <c r="C2" s="28"/>
      <c r="D2" s="4"/>
    </row>
    <row r="3" spans="1:4" ht="15">
      <c r="A3" s="29"/>
      <c r="B3" s="13" t="s">
        <v>24</v>
      </c>
      <c r="C3" s="5">
        <v>1410000</v>
      </c>
      <c r="D3" s="4"/>
    </row>
    <row r="4" spans="1:3" ht="15">
      <c r="A4" s="29"/>
      <c r="B4" s="34" t="s">
        <v>26</v>
      </c>
      <c r="C4" s="31">
        <v>1410000</v>
      </c>
    </row>
    <row r="5" spans="1:3" ht="15">
      <c r="A5" s="35" t="s">
        <v>45</v>
      </c>
      <c r="B5" s="18" t="s">
        <v>43</v>
      </c>
      <c r="C5" s="32">
        <f>0.015*C3</f>
        <v>21150</v>
      </c>
    </row>
    <row r="6" spans="1:3" ht="15.75" thickBot="1">
      <c r="A6" s="35"/>
      <c r="B6" s="18" t="s">
        <v>27</v>
      </c>
      <c r="C6" s="36">
        <f>C4-C5</f>
        <v>1388850</v>
      </c>
    </row>
    <row r="7" spans="1:4" ht="15.75" thickBot="1">
      <c r="A7" s="24"/>
      <c r="B7" s="25" t="s">
        <v>22</v>
      </c>
      <c r="C7" s="26"/>
      <c r="D7" s="4"/>
    </row>
    <row r="8" spans="1:9" ht="19.5" customHeight="1" thickBot="1">
      <c r="A8" s="29" t="s">
        <v>15</v>
      </c>
      <c r="B8" s="13" t="s">
        <v>12</v>
      </c>
      <c r="C8" s="5">
        <v>220000</v>
      </c>
      <c r="D8" s="4"/>
      <c r="G8" s="48" t="s">
        <v>0</v>
      </c>
      <c r="H8" s="49"/>
      <c r="I8" s="50"/>
    </row>
    <row r="9" spans="1:9" ht="19.5" customHeight="1">
      <c r="A9" s="29" t="s">
        <v>16</v>
      </c>
      <c r="B9" s="13" t="s">
        <v>4</v>
      </c>
      <c r="C9" s="39">
        <v>80000</v>
      </c>
      <c r="D9" s="4"/>
      <c r="G9" s="6"/>
      <c r="H9" s="4"/>
      <c r="I9" s="7"/>
    </row>
    <row r="10" spans="1:9" ht="19.5" customHeight="1">
      <c r="A10" s="29" t="s">
        <v>17</v>
      </c>
      <c r="B10" s="13" t="s">
        <v>5</v>
      </c>
      <c r="C10" s="40">
        <v>60000</v>
      </c>
      <c r="D10" s="4"/>
      <c r="E10" s="1"/>
      <c r="F10" s="1"/>
      <c r="G10" s="8" t="s">
        <v>1</v>
      </c>
      <c r="H10" s="4"/>
      <c r="I10" s="7"/>
    </row>
    <row r="11" spans="1:9" ht="19.5" customHeight="1">
      <c r="A11" s="29" t="s">
        <v>28</v>
      </c>
      <c r="B11" s="13" t="s">
        <v>6</v>
      </c>
      <c r="C11" s="5">
        <v>40000</v>
      </c>
      <c r="D11" s="4"/>
      <c r="E11" s="1"/>
      <c r="F11" s="1"/>
      <c r="G11" s="11" t="s">
        <v>2</v>
      </c>
      <c r="H11" s="9">
        <v>250000</v>
      </c>
      <c r="I11" s="10" t="s">
        <v>3</v>
      </c>
    </row>
    <row r="12" spans="1:9" ht="19.5" customHeight="1">
      <c r="A12" s="29" t="s">
        <v>29</v>
      </c>
      <c r="B12" s="13" t="s">
        <v>13</v>
      </c>
      <c r="C12" s="5">
        <v>250000</v>
      </c>
      <c r="D12" s="4"/>
      <c r="E12" s="1"/>
      <c r="F12" s="1"/>
      <c r="G12" s="11"/>
      <c r="H12" s="9"/>
      <c r="I12" s="10"/>
    </row>
    <row r="13" spans="1:9" ht="19.5" customHeight="1">
      <c r="A13" s="29" t="s">
        <v>30</v>
      </c>
      <c r="B13" s="13" t="s">
        <v>8</v>
      </c>
      <c r="C13" s="5">
        <v>200000</v>
      </c>
      <c r="D13" s="4"/>
      <c r="E13" s="2"/>
      <c r="F13" s="2"/>
      <c r="G13" s="11" t="s">
        <v>4</v>
      </c>
      <c r="H13" s="9">
        <v>80000</v>
      </c>
      <c r="I13" s="10" t="s">
        <v>3</v>
      </c>
    </row>
    <row r="14" spans="1:9" ht="19.5" customHeight="1">
      <c r="A14" s="29" t="s">
        <v>31</v>
      </c>
      <c r="B14" s="13" t="s">
        <v>14</v>
      </c>
      <c r="C14" s="5">
        <v>15000</v>
      </c>
      <c r="D14" s="4"/>
      <c r="E14" s="2"/>
      <c r="F14" s="2"/>
      <c r="G14" s="11" t="s">
        <v>5</v>
      </c>
      <c r="H14" s="9">
        <v>35000</v>
      </c>
      <c r="I14" s="10" t="s">
        <v>3</v>
      </c>
    </row>
    <row r="15" spans="1:9" ht="19.5" customHeight="1">
      <c r="A15" s="30"/>
      <c r="B15" s="18" t="s">
        <v>23</v>
      </c>
      <c r="C15" s="31">
        <f>SUM(C8:C14)</f>
        <v>865000</v>
      </c>
      <c r="D15" s="4"/>
      <c r="E15" s="2"/>
      <c r="F15" s="2"/>
      <c r="G15" s="11"/>
      <c r="H15" s="9"/>
      <c r="I15" s="10"/>
    </row>
    <row r="16" spans="1:4" ht="15">
      <c r="A16" s="30"/>
      <c r="B16" s="18" t="s">
        <v>43</v>
      </c>
      <c r="C16" s="32">
        <f>0.03*C15</f>
        <v>25950</v>
      </c>
      <c r="D16" s="4"/>
    </row>
    <row r="17" spans="2:3" ht="15.75" thickBot="1">
      <c r="B17" s="18" t="s">
        <v>25</v>
      </c>
      <c r="C17" s="32">
        <f>C15-C16</f>
        <v>839050</v>
      </c>
    </row>
    <row r="18" spans="1:9" ht="19.5" customHeight="1" thickBot="1">
      <c r="A18" s="24"/>
      <c r="B18" s="25" t="s">
        <v>44</v>
      </c>
      <c r="C18" s="41">
        <f>C4+C15</f>
        <v>2275000</v>
      </c>
      <c r="E18" s="2"/>
      <c r="F18" s="2"/>
      <c r="G18" s="11"/>
      <c r="H18" s="9"/>
      <c r="I18" s="10"/>
    </row>
    <row r="19" spans="1:9" ht="19.5" customHeight="1">
      <c r="A19" s="29"/>
      <c r="B19" s="37" t="s">
        <v>46</v>
      </c>
      <c r="C19" s="5">
        <f>C5+C16</f>
        <v>47100</v>
      </c>
      <c r="D19" s="4"/>
      <c r="E19" s="2"/>
      <c r="F19" s="2"/>
      <c r="G19" s="11"/>
      <c r="H19" s="9"/>
      <c r="I19" s="10"/>
    </row>
    <row r="20" spans="2:9" ht="19.5" customHeight="1" thickBot="1">
      <c r="B20" s="37" t="s">
        <v>42</v>
      </c>
      <c r="C20" s="47">
        <f>C18-C19</f>
        <v>2227900</v>
      </c>
      <c r="D20" s="4"/>
      <c r="E20" s="2"/>
      <c r="F20" s="2"/>
      <c r="G20" s="11"/>
      <c r="H20" s="9"/>
      <c r="I20" s="10"/>
    </row>
    <row r="21" spans="1:9" ht="19.5" customHeight="1" thickBot="1">
      <c r="A21" s="24"/>
      <c r="B21" s="25" t="s">
        <v>33</v>
      </c>
      <c r="C21" s="26"/>
      <c r="D21" s="2"/>
      <c r="E21" s="3"/>
      <c r="F21" s="2"/>
      <c r="G21" s="11" t="s">
        <v>6</v>
      </c>
      <c r="H21" s="9">
        <v>40000</v>
      </c>
      <c r="I21" s="7"/>
    </row>
    <row r="22" spans="1:9" ht="19.5" customHeight="1">
      <c r="A22" s="29" t="s">
        <v>34</v>
      </c>
      <c r="B22" s="37" t="s">
        <v>32</v>
      </c>
      <c r="C22" s="33">
        <v>732000</v>
      </c>
      <c r="D22" s="2"/>
      <c r="E22" s="3"/>
      <c r="F22" s="2"/>
      <c r="G22" s="11"/>
      <c r="H22" s="9"/>
      <c r="I22" s="7"/>
    </row>
    <row r="23" spans="1:9" ht="33" customHeight="1">
      <c r="A23" s="29" t="s">
        <v>35</v>
      </c>
      <c r="B23" s="23" t="s">
        <v>41</v>
      </c>
      <c r="C23" s="33">
        <f>0.02*C15</f>
        <v>17300</v>
      </c>
      <c r="D23" s="2"/>
      <c r="E23" s="2"/>
      <c r="F23" s="2"/>
      <c r="G23" s="12" t="s">
        <v>7</v>
      </c>
      <c r="H23" s="4"/>
      <c r="I23" s="7"/>
    </row>
    <row r="24" spans="1:9" ht="27" customHeight="1">
      <c r="A24" s="29" t="s">
        <v>36</v>
      </c>
      <c r="B24" s="23" t="s">
        <v>40</v>
      </c>
      <c r="C24" s="33">
        <v>10000</v>
      </c>
      <c r="D24" s="2"/>
      <c r="E24" s="2"/>
      <c r="F24" s="2"/>
      <c r="I24" s="7"/>
    </row>
    <row r="25" spans="1:9" ht="15">
      <c r="A25" s="29" t="s">
        <v>37</v>
      </c>
      <c r="B25" s="14" t="s">
        <v>11</v>
      </c>
      <c r="C25" s="33">
        <v>10000</v>
      </c>
      <c r="D25" s="2"/>
      <c r="E25" s="2"/>
      <c r="F25" s="2"/>
      <c r="I25" s="7"/>
    </row>
    <row r="26" spans="1:4" ht="15">
      <c r="A26" s="29" t="s">
        <v>38</v>
      </c>
      <c r="B26" s="38" t="s">
        <v>39</v>
      </c>
      <c r="C26" s="33">
        <f>0.1*C18</f>
        <v>227500</v>
      </c>
      <c r="D26" s="4"/>
    </row>
    <row r="27" spans="1:4" ht="15.75" thickBot="1">
      <c r="A27" s="42"/>
      <c r="B27" s="18" t="s">
        <v>18</v>
      </c>
      <c r="C27" s="43">
        <f>C22+C23+C24+C25+C26</f>
        <v>996800</v>
      </c>
      <c r="D27" s="4"/>
    </row>
    <row r="28" spans="1:4" ht="15.75" thickBot="1">
      <c r="A28" s="44"/>
      <c r="B28" s="45" t="s">
        <v>19</v>
      </c>
      <c r="C28" s="46">
        <f>C18+C27</f>
        <v>3271800</v>
      </c>
      <c r="D28" s="22"/>
    </row>
    <row r="29" spans="2:4" ht="15">
      <c r="B29" s="20"/>
      <c r="C29" s="21"/>
      <c r="D29" s="4"/>
    </row>
    <row r="30" spans="2:6" ht="15">
      <c r="B30" s="20"/>
      <c r="C30" s="19"/>
      <c r="D30" s="4"/>
      <c r="F30" s="17"/>
    </row>
    <row r="31" spans="2:4" ht="15">
      <c r="B31" s="20"/>
      <c r="C31" s="19"/>
      <c r="D31" s="4"/>
    </row>
    <row r="32" spans="2:3" ht="15">
      <c r="B32" s="1"/>
      <c r="C32" s="1"/>
    </row>
    <row r="37" spans="2:3" ht="15">
      <c r="B37" s="15" t="s">
        <v>9</v>
      </c>
      <c r="C37" s="16">
        <v>15000</v>
      </c>
    </row>
    <row r="38" spans="2:3" ht="15">
      <c r="B38" s="15" t="s">
        <v>10</v>
      </c>
      <c r="C38" s="16">
        <v>12000</v>
      </c>
    </row>
  </sheetData>
  <sheetProtection/>
  <mergeCells count="2">
    <mergeCell ref="G8:I8"/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CALOGERO CIANCIMINO</dc:creator>
  <cp:keywords/>
  <dc:description/>
  <cp:lastModifiedBy>chiara.giannobile</cp:lastModifiedBy>
  <cp:lastPrinted>2014-02-10T13:33:43Z</cp:lastPrinted>
  <dcterms:created xsi:type="dcterms:W3CDTF">2014-02-06T14:36:40Z</dcterms:created>
  <dcterms:modified xsi:type="dcterms:W3CDTF">2014-02-10T13:34:31Z</dcterms:modified>
  <cp:category/>
  <cp:version/>
  <cp:contentType/>
  <cp:contentStatus/>
</cp:coreProperties>
</file>